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U:\CLC\CLC 2025\2 - DOCS DIGITALIZADOS\ASSESSORIA CONTABIL\"/>
    </mc:Choice>
  </mc:AlternateContent>
  <xr:revisionPtr revIDLastSave="0" documentId="13_ncr:1_{7EFD3D8A-B5FF-4E8D-B75B-DD01F467045C}" xr6:coauthVersionLast="47" xr6:coauthVersionMax="47" xr10:uidLastSave="{00000000-0000-0000-0000-000000000000}"/>
  <bookViews>
    <workbookView xWindow="28680" yWindow="-120" windowWidth="29040" windowHeight="15840" xr2:uid="{5BACB03A-BED8-4732-B102-74C2DEC27C3C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" i="1" l="1"/>
  <c r="V7" i="1"/>
  <c r="U9" i="1" s="1"/>
  <c r="U8" i="1"/>
  <c r="U7" i="1"/>
  <c r="H8" i="1"/>
  <c r="H7" i="1"/>
  <c r="G9" i="1" s="1"/>
  <c r="T8" i="1"/>
  <c r="T7" i="1"/>
  <c r="S9" i="1" s="1"/>
  <c r="R8" i="1"/>
  <c r="R7" i="1"/>
  <c r="Q9" i="1" s="1"/>
  <c r="P8" i="1"/>
  <c r="P7" i="1"/>
  <c r="N8" i="1"/>
  <c r="N7" i="1"/>
  <c r="M9" i="1" s="1"/>
  <c r="L8" i="1"/>
  <c r="L7" i="1"/>
  <c r="J7" i="1"/>
  <c r="J8" i="1"/>
  <c r="O9" i="1" l="1"/>
  <c r="I9" i="1"/>
  <c r="K9" i="1"/>
</calcChain>
</file>

<file path=xl/sharedStrings.xml><?xml version="1.0" encoding="utf-8"?>
<sst xmlns="http://schemas.openxmlformats.org/spreadsheetml/2006/main" count="40" uniqueCount="25">
  <si>
    <t>GRUPO</t>
  </si>
  <si>
    <t>EMBRAPA
PE 90008/2024
REDE CONTMAX - CONTABILIDADE &amp;
CONSULTORIA LTDA.
CNPJ: 09.539.585/0001-97</t>
  </si>
  <si>
    <t>DESCRIÇÃO</t>
  </si>
  <si>
    <t>ÓRGÃOS PÚBLICOS</t>
  </si>
  <si>
    <t>FORNECEDORES</t>
  </si>
  <si>
    <t>VALOR DE REFERÊNCIA</t>
  </si>
  <si>
    <t>UNIT.</t>
  </si>
  <si>
    <t>TOTAL</t>
  </si>
  <si>
    <t>Os valores grifados em vermelho não compuseram a média, foram desconsiderados pois tratam-se de valores inexequíveis ou excessivamente elevados.</t>
  </si>
  <si>
    <t>METODOLOGIA</t>
  </si>
  <si>
    <t>Emissão de Pareceres Contábeis com o
objetivo de apresentar conclusões
fundamentadas sobre questões financeiras,
patrimoniais e contábeis de licitantes
classificadas, por processo licitatório.</t>
  </si>
  <si>
    <t>Emissão de Pareceres Contábeis com o
objetivo de apresentar conclusões
fundamentadas sobre cálculos contratuais
para repactuação, reajuste, reequilíbrio
econômico-financeiro, desoneração e/ou
reoneração tributária, multas e demais ajustes
técnico-contábeis.</t>
  </si>
  <si>
    <t>EKSPERTIZA CONTABILIDAE E CÁLCULOS JUDICIAIS LTDA
CNPJ: 26.404.769/0001-69</t>
  </si>
  <si>
    <t>ITEM</t>
  </si>
  <si>
    <t>UNIDADE</t>
  </si>
  <si>
    <t>PROCESSO</t>
  </si>
  <si>
    <t>QUANTIDADE</t>
  </si>
  <si>
    <t>VALOR TOTAL=</t>
  </si>
  <si>
    <t>FBCONT LTDA
CRCDF: 001870</t>
  </si>
  <si>
    <t>PATRICIA LIMA ASSESSORIA E CONSULTORIA CONTABIL E TRIBUTÁRIA LTDA
CNPJ: 57.222.871/0001-77</t>
  </si>
  <si>
    <t>PLM - AUDITORIA E CONSULTORIA LTDA
CNPJ: 32.681.701/0001-20</t>
  </si>
  <si>
    <t>ALLDAX CONSULTORIA E CONTABILIDADE S/S LTDA
CNPJ: 08.880.518/0001-79</t>
  </si>
  <si>
    <t>CONSULTORIA E ASSESSORIA CONTÁBIL - SEI: 48340.001058/2025-11</t>
  </si>
  <si>
    <t>METROPOLE SOLUÇÕES GOVERNAMENTAIS
CNPJ: 07.843.902/0001-39</t>
  </si>
  <si>
    <r>
      <t xml:space="preserve">1) A pesquisa de preço obedeceu os ditames da Instrução Normativa nº 65/2021; Desta forma, para a obtenção da estimativa para a contratação foram considerados os preços disponíveis no Painel de Preços do Ministério da Economia, contratação similares em outros entes públicos e solicitação de propostas de preços junto a empresas especializadas.
</t>
    </r>
    <r>
      <rPr>
        <sz val="11"/>
        <rFont val="Aptos Narrow"/>
        <family val="2"/>
        <scheme val="minor"/>
      </rPr>
      <t>2) A área técnica - Coordenação de Licitações e Compras - CLC, solicitou junto à 30 (trinta) empresas especializadas na prestação desse tipo de serviço, obtendo 06 (seis) propostas válidas e 01 (uma) negativa de proposta. Pesquisou ainda, junto a 08 (oito) pregões eletrônicos de órgãos públicos, porém apenas 01 (um) pregão eletrônico é semelhante ao que desejamos contratar e mesmo assim, este pregão eletrônico é de um item e na nossa futura contratação serão dois itens. Pela similaridade da contratação usaremos o valor para compor os nossos dois itens.</t>
    </r>
    <r>
      <rPr>
        <sz val="11"/>
        <color rgb="FFFF0000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3) Para o cálculo do total da estimativa de preços para a licitação foi utilizado a média aritmética dos melhores valores encontrados, desconsiderando um único valor de uma proposta comercial por ser muito elevado.</t>
    </r>
    <r>
      <rPr>
        <sz val="11"/>
        <color rgb="FFFF0000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4) Verifica-se, também, que o preço está compatível com os valores praticados de mercado e os preços pesquisados são de propostas de empresas especializadas e credenciadas na prestação desse tipo de serviço e licitações vigentes no período de um ano.</t>
    </r>
    <r>
      <rPr>
        <sz val="11"/>
        <color rgb="FFFF0000"/>
        <rFont val="Aptos Narrow"/>
        <family val="2"/>
        <scheme val="minor"/>
      </rPr>
      <t xml:space="preserve">
</t>
    </r>
    <r>
      <rPr>
        <sz val="11"/>
        <rFont val="Aptos Narrow"/>
        <family val="2"/>
        <scheme val="minor"/>
      </rPr>
      <t>5) Desta forma verificou-se que é mais vantajoso adotar a média aritimética para contratação em comento, no valor de R$ 53.100,00 (cinquenta e três mil e cem Reais).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</si>
</sst>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#,##0.00"/>
  </numFmts>
  <fonts count="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0" fillId="0" borderId="0" xfId="0" applyNumberFormat="1"/>
    <xf numFmtId="0" fontId="0" fillId="3" borderId="1" xfId="0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center" wrapText="1"/>
    </xf>
    <xf numFmtId="0" fontId="0" fillId="3" borderId="3" xfId="0" applyFill="1" applyBorder="1" applyAlignment="1">
      <alignment horizontal="right" vertical="center" wrapText="1"/>
    </xf>
    <xf numFmtId="0" fontId="0" fillId="3" borderId="4" xfId="0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0" fillId="6" borderId="3" xfId="0" applyFill="1" applyBorder="1" applyAlignment="1">
      <alignment horizontal="center" wrapText="1"/>
    </xf>
    <xf numFmtId="0" fontId="0" fillId="6" borderId="4" xfId="0" applyFill="1" applyBorder="1" applyAlignment="1">
      <alignment horizont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164" fontId="7" fillId="5" borderId="1" xfId="0" applyNumberFormat="1" applyFont="1" applyFill="1" applyBorder="1" applyAlignment="1">
      <alignment horizontal="center" vertical="center"/>
    </xf>
    <xf numFmtId="164" fontId="1" fillId="5" borderId="2" xfId="0" applyNumberFormat="1" applyFont="1" applyFill="1" applyBorder="1" applyAlignment="1">
      <alignment horizontal="center" vertical="center"/>
    </xf>
    <xf numFmtId="164" fontId="1" fillId="5" borderId="4" xfId="0" applyNumberFormat="1" applyFont="1" applyFill="1" applyBorder="1" applyAlignment="1">
      <alignment horizontal="center" vertical="center"/>
    </xf>
    <xf numFmtId="164" fontId="8" fillId="6" borderId="2" xfId="0" applyNumberFormat="1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37930-0669-4D29-91E4-3E6825E829DD}">
  <dimension ref="A1:V12"/>
  <sheetViews>
    <sheetView tabSelected="1" zoomScaleNormal="100" workbookViewId="0">
      <selection activeCell="B12" sqref="B12:V12"/>
    </sheetView>
  </sheetViews>
  <sheetFormatPr defaultRowHeight="15" x14ac:dyDescent="0.25"/>
  <cols>
    <col min="1" max="1" width="11.7109375" bestFit="1" customWidth="1"/>
    <col min="4" max="4" width="42.7109375" customWidth="1"/>
    <col min="5" max="5" width="11" customWidth="1"/>
    <col min="6" max="6" width="10.5703125" customWidth="1"/>
    <col min="7" max="22" width="12.140625" customWidth="1"/>
  </cols>
  <sheetData>
    <row r="1" spans="1:22" ht="15.75" thickBot="1" x14ac:dyDescent="0.3"/>
    <row r="2" spans="1:22" ht="24" customHeight="1" thickBot="1" x14ac:dyDescent="0.3">
      <c r="B2" s="31" t="s">
        <v>22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3"/>
    </row>
    <row r="3" spans="1:22" ht="14.25" customHeight="1" thickBot="1" x14ac:dyDescent="0.3"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</row>
    <row r="4" spans="1:22" ht="30.75" customHeight="1" thickBot="1" x14ac:dyDescent="0.3">
      <c r="B4" s="20" t="s">
        <v>0</v>
      </c>
      <c r="C4" s="20" t="s">
        <v>13</v>
      </c>
      <c r="D4" s="20" t="s">
        <v>2</v>
      </c>
      <c r="E4" s="20" t="s">
        <v>14</v>
      </c>
      <c r="F4" s="20" t="s">
        <v>16</v>
      </c>
      <c r="G4" s="35" t="s">
        <v>3</v>
      </c>
      <c r="H4" s="37"/>
      <c r="I4" s="11" t="s">
        <v>4</v>
      </c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8" t="s">
        <v>5</v>
      </c>
      <c r="V4" s="39"/>
    </row>
    <row r="5" spans="1:22" ht="126.75" customHeight="1" thickBot="1" x14ac:dyDescent="0.3">
      <c r="B5" s="21"/>
      <c r="C5" s="21"/>
      <c r="D5" s="21"/>
      <c r="E5" s="21"/>
      <c r="F5" s="21"/>
      <c r="G5" s="35" t="s">
        <v>1</v>
      </c>
      <c r="H5" s="36"/>
      <c r="I5" s="11" t="s">
        <v>12</v>
      </c>
      <c r="J5" s="12"/>
      <c r="K5" s="11" t="s">
        <v>18</v>
      </c>
      <c r="L5" s="12"/>
      <c r="M5" s="11" t="s">
        <v>19</v>
      </c>
      <c r="N5" s="12"/>
      <c r="O5" s="11" t="s">
        <v>20</v>
      </c>
      <c r="P5" s="12"/>
      <c r="Q5" s="11" t="s">
        <v>21</v>
      </c>
      <c r="R5" s="12"/>
      <c r="S5" s="11" t="s">
        <v>23</v>
      </c>
      <c r="T5" s="12"/>
      <c r="U5" s="40"/>
      <c r="V5" s="41"/>
    </row>
    <row r="6" spans="1:22" ht="15.75" thickBot="1" x14ac:dyDescent="0.3">
      <c r="B6" s="22"/>
      <c r="C6" s="22"/>
      <c r="D6" s="22"/>
      <c r="E6" s="22"/>
      <c r="F6" s="22"/>
      <c r="G6" s="3" t="s">
        <v>6</v>
      </c>
      <c r="H6" s="3" t="s">
        <v>7</v>
      </c>
      <c r="I6" s="4" t="s">
        <v>6</v>
      </c>
      <c r="J6" s="4" t="s">
        <v>7</v>
      </c>
      <c r="K6" s="4" t="s">
        <v>6</v>
      </c>
      <c r="L6" s="4" t="s">
        <v>7</v>
      </c>
      <c r="M6" s="4" t="s">
        <v>6</v>
      </c>
      <c r="N6" s="4" t="s">
        <v>7</v>
      </c>
      <c r="O6" s="4" t="s">
        <v>6</v>
      </c>
      <c r="P6" s="4" t="s">
        <v>7</v>
      </c>
      <c r="Q6" s="4" t="s">
        <v>6</v>
      </c>
      <c r="R6" s="4" t="s">
        <v>7</v>
      </c>
      <c r="S6" s="4" t="s">
        <v>6</v>
      </c>
      <c r="T6" s="4" t="s">
        <v>7</v>
      </c>
      <c r="U6" s="6" t="s">
        <v>6</v>
      </c>
      <c r="V6" s="6" t="s">
        <v>7</v>
      </c>
    </row>
    <row r="7" spans="1:22" ht="87.75" customHeight="1" thickBot="1" x14ac:dyDescent="0.3">
      <c r="B7" s="13">
        <v>1</v>
      </c>
      <c r="C7" s="2">
        <v>1</v>
      </c>
      <c r="D7" s="5" t="s">
        <v>10</v>
      </c>
      <c r="E7" s="9" t="s">
        <v>15</v>
      </c>
      <c r="F7" s="9">
        <v>15</v>
      </c>
      <c r="G7" s="10">
        <v>250</v>
      </c>
      <c r="H7" s="10">
        <f>G7*F7</f>
        <v>3750</v>
      </c>
      <c r="I7" s="7">
        <v>200</v>
      </c>
      <c r="J7" s="7">
        <f>I7*F7</f>
        <v>3000</v>
      </c>
      <c r="K7" s="7">
        <v>2000</v>
      </c>
      <c r="L7" s="7">
        <f>K7*F7</f>
        <v>30000</v>
      </c>
      <c r="M7" s="44">
        <v>12000</v>
      </c>
      <c r="N7" s="7">
        <f>M7*F7</f>
        <v>180000</v>
      </c>
      <c r="O7" s="7">
        <v>1280</v>
      </c>
      <c r="P7" s="7">
        <f>O7*F7</f>
        <v>19200</v>
      </c>
      <c r="Q7" s="7">
        <v>1500</v>
      </c>
      <c r="R7" s="7">
        <f>Q7*F7</f>
        <v>22500</v>
      </c>
      <c r="S7" s="7">
        <v>1700</v>
      </c>
      <c r="T7" s="7">
        <f>S7*F7</f>
        <v>25500</v>
      </c>
      <c r="U7" s="8">
        <f>AVERAGE(S7,Q7,O7,K7,I7,G7)</f>
        <v>1155</v>
      </c>
      <c r="V7" s="8">
        <f>U7*F7</f>
        <v>17325</v>
      </c>
    </row>
    <row r="8" spans="1:22" ht="114" customHeight="1" thickBot="1" x14ac:dyDescent="0.3">
      <c r="A8" s="1"/>
      <c r="B8" s="14"/>
      <c r="C8" s="2">
        <v>2</v>
      </c>
      <c r="D8" s="5" t="s">
        <v>11</v>
      </c>
      <c r="E8" s="9" t="s">
        <v>15</v>
      </c>
      <c r="F8" s="9">
        <v>15</v>
      </c>
      <c r="G8" s="10">
        <v>250</v>
      </c>
      <c r="H8" s="10">
        <f>G8*F8</f>
        <v>3750</v>
      </c>
      <c r="I8" s="7">
        <v>200</v>
      </c>
      <c r="J8" s="7">
        <f>I8*F8</f>
        <v>3000</v>
      </c>
      <c r="K8" s="7">
        <v>8000</v>
      </c>
      <c r="L8" s="7">
        <f>K8*F8</f>
        <v>120000</v>
      </c>
      <c r="M8" s="44">
        <v>20000</v>
      </c>
      <c r="N8" s="7">
        <f>M8*F8</f>
        <v>300000</v>
      </c>
      <c r="O8" s="7">
        <v>2560</v>
      </c>
      <c r="P8" s="7">
        <f>O8*F8</f>
        <v>38400</v>
      </c>
      <c r="Q8" s="7">
        <v>1500</v>
      </c>
      <c r="R8" s="7">
        <f>Q8*F8</f>
        <v>22500</v>
      </c>
      <c r="S8" s="7">
        <v>1800</v>
      </c>
      <c r="T8" s="7">
        <f>S8*F8</f>
        <v>27000</v>
      </c>
      <c r="U8" s="8">
        <f>AVERAGE(S8,Q8,O8,K8,I8,G8)</f>
        <v>2385</v>
      </c>
      <c r="V8" s="8">
        <f>U8*F8</f>
        <v>35775</v>
      </c>
    </row>
    <row r="9" spans="1:22" ht="29.25" customHeight="1" thickBot="1" x14ac:dyDescent="0.3">
      <c r="A9" s="1"/>
      <c r="B9" s="17" t="s">
        <v>17</v>
      </c>
      <c r="C9" s="18"/>
      <c r="D9" s="18"/>
      <c r="E9" s="18"/>
      <c r="F9" s="19"/>
      <c r="G9" s="15">
        <f>SUM(H7:H8)</f>
        <v>7500</v>
      </c>
      <c r="H9" s="16"/>
      <c r="I9" s="45">
        <f>SUM(J7:J8)</f>
        <v>6000</v>
      </c>
      <c r="J9" s="46"/>
      <c r="K9" s="45">
        <f t="shared" ref="K9:O9" si="0">SUM(L7:L8)</f>
        <v>150000</v>
      </c>
      <c r="L9" s="46"/>
      <c r="M9" s="45">
        <f t="shared" si="0"/>
        <v>480000</v>
      </c>
      <c r="N9" s="46"/>
      <c r="O9" s="45">
        <f t="shared" si="0"/>
        <v>57600</v>
      </c>
      <c r="P9" s="46"/>
      <c r="Q9" s="45">
        <f t="shared" ref="Q9:U9" si="1">SUM(R7:R8)</f>
        <v>45000</v>
      </c>
      <c r="R9" s="46"/>
      <c r="S9" s="45">
        <f t="shared" ref="S9" si="2">SUM(T7:T8)</f>
        <v>52500</v>
      </c>
      <c r="T9" s="46"/>
      <c r="U9" s="47">
        <f t="shared" si="1"/>
        <v>53100</v>
      </c>
      <c r="V9" s="48"/>
    </row>
    <row r="10" spans="1:22" ht="15.75" thickBot="1" x14ac:dyDescent="0.3">
      <c r="B10" s="42" t="s">
        <v>8</v>
      </c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</row>
    <row r="11" spans="1:22" ht="15.75" thickBot="1" x14ac:dyDescent="0.3">
      <c r="B11" s="23" t="s">
        <v>9</v>
      </c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6"/>
    </row>
    <row r="12" spans="1:22" ht="112.5" customHeight="1" thickBot="1" x14ac:dyDescent="0.3">
      <c r="B12" s="27" t="s">
        <v>24</v>
      </c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</row>
  </sheetData>
  <mergeCells count="30">
    <mergeCell ref="B10:V10"/>
    <mergeCell ref="B11:V11"/>
    <mergeCell ref="B12:V12"/>
    <mergeCell ref="I4:T4"/>
    <mergeCell ref="B2:V2"/>
    <mergeCell ref="I5:J5"/>
    <mergeCell ref="K5:L5"/>
    <mergeCell ref="B3:V3"/>
    <mergeCell ref="B4:B6"/>
    <mergeCell ref="D4:D6"/>
    <mergeCell ref="G5:H5"/>
    <mergeCell ref="G4:H4"/>
    <mergeCell ref="U4:V5"/>
    <mergeCell ref="C4:C6"/>
    <mergeCell ref="U9:V9"/>
    <mergeCell ref="Q9:R9"/>
    <mergeCell ref="S5:T5"/>
    <mergeCell ref="S9:T9"/>
    <mergeCell ref="B7:B8"/>
    <mergeCell ref="G9:H9"/>
    <mergeCell ref="M9:N9"/>
    <mergeCell ref="O9:P9"/>
    <mergeCell ref="B9:F9"/>
    <mergeCell ref="I9:J9"/>
    <mergeCell ref="K9:L9"/>
    <mergeCell ref="F4:F6"/>
    <mergeCell ref="E4:E6"/>
    <mergeCell ref="M5:N5"/>
    <mergeCell ref="O5:P5"/>
    <mergeCell ref="Q5:R5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Zoby Da Veiga Pessoa</dc:creator>
  <cp:lastModifiedBy>Leticia Cirqueira de Oliveira</cp:lastModifiedBy>
  <cp:lastPrinted>2025-02-18T20:09:28Z</cp:lastPrinted>
  <dcterms:created xsi:type="dcterms:W3CDTF">2025-02-18T13:38:24Z</dcterms:created>
  <dcterms:modified xsi:type="dcterms:W3CDTF">2025-04-15T17:03:35Z</dcterms:modified>
</cp:coreProperties>
</file>